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ixon\Dropbox\Misc\GGFF\"/>
    </mc:Choice>
  </mc:AlternateContent>
  <bookViews>
    <workbookView xWindow="0" yWindow="0" windowWidth="23040" windowHeight="922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65" i="1" l="1"/>
  <c r="C64" i="1"/>
  <c r="C62" i="1"/>
  <c r="C61" i="1"/>
  <c r="C54" i="1"/>
  <c r="C42" i="1"/>
  <c r="C31" i="1"/>
  <c r="C43" i="1"/>
  <c r="C25" i="1"/>
  <c r="C24" i="1"/>
  <c r="C23" i="1"/>
  <c r="C22" i="1"/>
  <c r="C21" i="1"/>
  <c r="C20" i="1"/>
  <c r="C19" i="1"/>
  <c r="C18" i="1"/>
  <c r="C17" i="1"/>
  <c r="C16" i="1"/>
  <c r="K56" i="1" l="1"/>
  <c r="B48" i="1" s="1"/>
  <c r="K52" i="1"/>
  <c r="B47" i="1" s="1"/>
  <c r="K37" i="1"/>
  <c r="B41" i="1" s="1"/>
  <c r="C60" i="1" l="1"/>
  <c r="C48" i="1"/>
  <c r="C47" i="1"/>
  <c r="C44" i="1"/>
  <c r="C41" i="1"/>
  <c r="C40" i="1"/>
  <c r="C39" i="1"/>
  <c r="C30" i="1"/>
  <c r="C33" i="1"/>
  <c r="C56" i="1"/>
  <c r="C14" i="1" l="1"/>
  <c r="B37" i="1"/>
  <c r="B49" i="1"/>
  <c r="B58" i="1"/>
  <c r="B66" i="1"/>
  <c r="C63" i="1"/>
  <c r="C45" i="1"/>
  <c r="C66" i="1" l="1"/>
  <c r="B67" i="1"/>
  <c r="C57" i="1"/>
  <c r="C55" i="1"/>
  <c r="C53" i="1"/>
  <c r="C52" i="1"/>
  <c r="C51" i="1"/>
  <c r="C46" i="1"/>
  <c r="C49" i="1" s="1"/>
  <c r="C36" i="1"/>
  <c r="C35" i="1"/>
  <c r="C34" i="1"/>
  <c r="C32" i="1"/>
  <c r="C29" i="1"/>
  <c r="C28" i="1"/>
  <c r="C27" i="1"/>
  <c r="C26" i="1"/>
  <c r="C15" i="1"/>
  <c r="C13" i="1"/>
  <c r="C12" i="1"/>
  <c r="C58" i="1" l="1"/>
  <c r="C37" i="1"/>
  <c r="C67" i="1" l="1"/>
  <c r="D1048532" i="1"/>
</calcChain>
</file>

<file path=xl/sharedStrings.xml><?xml version="1.0" encoding="utf-8"?>
<sst xmlns="http://schemas.openxmlformats.org/spreadsheetml/2006/main" count="270" uniqueCount="144">
  <si>
    <t>Catnip</t>
  </si>
  <si>
    <t>Chives</t>
  </si>
  <si>
    <t xml:space="preserve">Lavender </t>
  </si>
  <si>
    <t xml:space="preserve">Oregano </t>
  </si>
  <si>
    <t>Sage</t>
  </si>
  <si>
    <t>Sorrel</t>
  </si>
  <si>
    <t>Lemon Balm</t>
  </si>
  <si>
    <t>Yarrow</t>
  </si>
  <si>
    <t>Total 1801P</t>
  </si>
  <si>
    <t>Eggplant</t>
  </si>
  <si>
    <t xml:space="preserve">Peppers- Sweet </t>
  </si>
  <si>
    <t>Peppers- hot vr</t>
  </si>
  <si>
    <r>
      <t xml:space="preserve">1GLN- </t>
    </r>
    <r>
      <rPr>
        <u/>
        <sz val="14"/>
        <color theme="1"/>
        <rFont val="Calibri"/>
        <family val="2"/>
        <scheme val="minor"/>
      </rPr>
      <t>One gallon pot plant</t>
    </r>
  </si>
  <si>
    <t>Total 1GLN</t>
  </si>
  <si>
    <t>greengatefamilyfarm@gmail.com</t>
  </si>
  <si>
    <t xml:space="preserve">Certified Organic bedding plants </t>
  </si>
  <si>
    <t>Valerian</t>
  </si>
  <si>
    <t>Basil- Italian</t>
  </si>
  <si>
    <t xml:space="preserve">Quantity </t>
  </si>
  <si>
    <t>www.greengatefamilyfarm.com</t>
  </si>
  <si>
    <t>Certified Organic By OAF</t>
  </si>
  <si>
    <t>Mixed Basil**</t>
  </si>
  <si>
    <t xml:space="preserve">Chamomile </t>
  </si>
  <si>
    <t xml:space="preserve">Bee Balm </t>
  </si>
  <si>
    <t>Lemon Grass</t>
  </si>
  <si>
    <t xml:space="preserve">Nasturtium </t>
  </si>
  <si>
    <t>Penny Royal</t>
  </si>
  <si>
    <t>Name:</t>
  </si>
  <si>
    <t>Phone #:</t>
  </si>
  <si>
    <t xml:space="preserve">Email: </t>
  </si>
  <si>
    <t>4-packs and 6-packs</t>
  </si>
  <si>
    <t xml:space="preserve">Total </t>
  </si>
  <si>
    <t>Individual 3.5" pots of Perennial Plants</t>
  </si>
  <si>
    <r>
      <rPr>
        <u/>
        <sz val="14"/>
        <color theme="1"/>
        <rFont val="Calibri"/>
        <family val="2"/>
        <scheme val="minor"/>
      </rPr>
      <t>Individual 3.5" pots of Annual Plants</t>
    </r>
    <r>
      <rPr>
        <b/>
        <u/>
        <sz val="14"/>
        <color theme="1"/>
        <rFont val="Calibri"/>
        <family val="2"/>
        <scheme val="minor"/>
      </rPr>
      <t xml:space="preserve"> </t>
    </r>
  </si>
  <si>
    <t>Mint- Apple</t>
  </si>
  <si>
    <t>Mint- Orange</t>
  </si>
  <si>
    <t>Mint- Peppermint</t>
  </si>
  <si>
    <t>Mint- Chocolate peppermint</t>
  </si>
  <si>
    <t>Thyme- standard</t>
  </si>
  <si>
    <t>Pollinator friendly</t>
  </si>
  <si>
    <t xml:space="preserve">You can place all orders in our online store: https://app.barn2door.com/e/QgWWQ </t>
  </si>
  <si>
    <t xml:space="preserve">Enter the quantity you want and the form will calculate your order. </t>
  </si>
  <si>
    <t xml:space="preserve">Medicinal </t>
  </si>
  <si>
    <t xml:space="preserve">Culinary </t>
  </si>
  <si>
    <t>√</t>
  </si>
  <si>
    <t>Lettuce- mixed leaf (6-pack)</t>
  </si>
  <si>
    <t>Rainbow Chard (4-pack)</t>
  </si>
  <si>
    <t xml:space="preserve">Total Plants </t>
  </si>
  <si>
    <t>Broccoli- Di Ciccio and Waltham (4-pack)</t>
  </si>
  <si>
    <t>Cabbage- Fresh Market RED (4-pack)</t>
  </si>
  <si>
    <t>Cabbage- Fresh Market GREEN (4-pack)</t>
  </si>
  <si>
    <t>Cilantro (6-pack)</t>
  </si>
  <si>
    <t xml:space="preserve">Tansy </t>
  </si>
  <si>
    <t>Varieties</t>
  </si>
  <si>
    <t xml:space="preserve">Not all plants are ready.  If you order ones that are not available yet we will hold them for you when they are ready for sale. </t>
  </si>
  <si>
    <t>Heirloom tomatoes (see varieties to the right)</t>
  </si>
  <si>
    <t>Slicing Tomatoes</t>
  </si>
  <si>
    <t>Color</t>
  </si>
  <si>
    <t>Size</t>
  </si>
  <si>
    <t xml:space="preserve">Quantity wanted </t>
  </si>
  <si>
    <t>Big Beef</t>
  </si>
  <si>
    <t>Red</t>
  </si>
  <si>
    <t>Large</t>
  </si>
  <si>
    <t>Cherokee Purple</t>
  </si>
  <si>
    <t>Purple</t>
  </si>
  <si>
    <t>Large/Medium</t>
  </si>
  <si>
    <t>Striped German</t>
  </si>
  <si>
    <t>Yellow w/red marbling</t>
  </si>
  <si>
    <t>Very Large</t>
  </si>
  <si>
    <t>Black Krim</t>
  </si>
  <si>
    <t>Medium</t>
  </si>
  <si>
    <t>Prudence Purple</t>
  </si>
  <si>
    <t>Brandywine</t>
  </si>
  <si>
    <t>Moskvich</t>
  </si>
  <si>
    <t>Rose De Berne</t>
  </si>
  <si>
    <t>Red/rose</t>
  </si>
  <si>
    <t xml:space="preserve">Japanese Black Trifle </t>
  </si>
  <si>
    <t>Small- pear shaped</t>
  </si>
  <si>
    <t xml:space="preserve">Cherry Tomatoes </t>
  </si>
  <si>
    <t>Black Cherry</t>
  </si>
  <si>
    <t>Sungold</t>
  </si>
  <si>
    <t>Golden</t>
  </si>
  <si>
    <t>Supersweet 100</t>
  </si>
  <si>
    <t>Pink Tiger</t>
  </si>
  <si>
    <t>Pink w/yellow stripes</t>
  </si>
  <si>
    <t>Large-elongated</t>
  </si>
  <si>
    <t>Pink Bumble bee</t>
  </si>
  <si>
    <t>Purple Bumble bee</t>
  </si>
  <si>
    <t>Purple w/green strips</t>
  </si>
  <si>
    <t>Sunrise Bumble bee</t>
  </si>
  <si>
    <t>Yellow w/pink strips</t>
  </si>
  <si>
    <t>Washington Cherry</t>
  </si>
  <si>
    <t>Roma</t>
  </si>
  <si>
    <t>Roma VF</t>
  </si>
  <si>
    <t>Average</t>
  </si>
  <si>
    <t>San Marzano</t>
  </si>
  <si>
    <t xml:space="preserve">Total plants </t>
  </si>
  <si>
    <t xml:space="preserve">Pepper Plant Vr. </t>
  </si>
  <si>
    <t>Type</t>
  </si>
  <si>
    <t>Other</t>
  </si>
  <si>
    <t>Quantity wanted</t>
  </si>
  <si>
    <t>Hot Hot</t>
  </si>
  <si>
    <t>Pablano</t>
  </si>
  <si>
    <t>Canedlight</t>
  </si>
  <si>
    <t>Colorful compact plant</t>
  </si>
  <si>
    <t>Iko Iko</t>
  </si>
  <si>
    <t>Sweet bell</t>
  </si>
  <si>
    <t>Starts purple then turns yellow/orange/red</t>
  </si>
  <si>
    <t xml:space="preserve">Red </t>
  </si>
  <si>
    <t>Sweet Bell</t>
  </si>
  <si>
    <t>Starts Green turns to red</t>
  </si>
  <si>
    <t>Mild</t>
  </si>
  <si>
    <t xml:space="preserve">Medium </t>
  </si>
  <si>
    <t>Hot</t>
  </si>
  <si>
    <t>Green</t>
  </si>
  <si>
    <t>Multicolor</t>
  </si>
  <si>
    <t>Green to red</t>
  </si>
  <si>
    <t>Orange</t>
  </si>
  <si>
    <t>Mountain Princess</t>
  </si>
  <si>
    <t>We typically plant our tomato plants 2-3 ft. apart.  If your soil fertility is high and you have full sun, you can try to fit more into a small space (especially if you plan to prune your tomatoes weekly)</t>
  </si>
  <si>
    <t>Jalapeno</t>
  </si>
  <si>
    <t>Cayenne</t>
  </si>
  <si>
    <t>Habanero</t>
  </si>
  <si>
    <t>Anaheim</t>
  </si>
  <si>
    <t>Hot wax</t>
  </si>
  <si>
    <t xml:space="preserve">**10% discount on orders $70 or more. </t>
  </si>
  <si>
    <t>2022 PRE-ORDER FORM</t>
  </si>
  <si>
    <t>Rosemary</t>
  </si>
  <si>
    <t>Mint- Pinapple</t>
  </si>
  <si>
    <t>Mint- Mojito Spearmint</t>
  </si>
  <si>
    <t>Echinacea</t>
  </si>
  <si>
    <t>Stinging Nettle</t>
  </si>
  <si>
    <t>Lisianthus (beautiful cut flower)</t>
  </si>
  <si>
    <t xml:space="preserve">Parsley </t>
  </si>
  <si>
    <t>Kale</t>
  </si>
  <si>
    <t>Rosemary- $22</t>
  </si>
  <si>
    <t>Tomatoes- $12</t>
  </si>
  <si>
    <t>Fig Trees- $25</t>
  </si>
  <si>
    <t>Comfrey- $12</t>
  </si>
  <si>
    <t>Elderberry- $15</t>
  </si>
  <si>
    <t>Strawberries- $15</t>
  </si>
  <si>
    <t>Updated 3/17/22</t>
  </si>
  <si>
    <t xml:space="preserve">St. Johns Wart </t>
  </si>
  <si>
    <t>Marigolds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</si>
</sst>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Segoe UI Symbol"/>
      <family val="2"/>
    </font>
    <font>
      <b/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FFB4"/>
        <bgColor indexed="64"/>
      </patternFill>
    </fill>
    <fill>
      <patternFill patternType="solid">
        <fgColor rgb="FFB4E1AF"/>
        <bgColor indexed="64"/>
      </patternFill>
    </fill>
    <fill>
      <patternFill patternType="solid">
        <fgColor rgb="FFCBFFC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A3879"/>
        <bgColor indexed="64"/>
      </patternFill>
    </fill>
    <fill>
      <patternFill patternType="solid">
        <fgColor rgb="FF57257D"/>
        <bgColor indexed="64"/>
      </patternFill>
    </fill>
    <fill>
      <patternFill patternType="solid">
        <fgColor rgb="FFF6910A"/>
        <bgColor indexed="64"/>
      </patternFill>
    </fill>
    <fill>
      <patternFill patternType="solid">
        <fgColor rgb="FFFE5E6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FAE3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8">
    <xf numFmtId="0" fontId="0" fillId="0" borderId="0" xfId="0"/>
    <xf numFmtId="0" fontId="0" fillId="3" borderId="1" xfId="0" applyFill="1" applyBorder="1"/>
    <xf numFmtId="0" fontId="3" fillId="4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wrapText="1"/>
    </xf>
    <xf numFmtId="0" fontId="0" fillId="6" borderId="1" xfId="0" applyFill="1" applyBorder="1"/>
    <xf numFmtId="0" fontId="3" fillId="5" borderId="1" xfId="0" applyFont="1" applyFill="1" applyBorder="1" applyAlignment="1">
      <alignment horizontal="right"/>
    </xf>
    <xf numFmtId="0" fontId="1" fillId="7" borderId="1" xfId="0" applyFont="1" applyFill="1" applyBorder="1" applyAlignment="1">
      <alignment wrapText="1"/>
    </xf>
    <xf numFmtId="0" fontId="0" fillId="8" borderId="1" xfId="0" applyFill="1" applyBorder="1"/>
    <xf numFmtId="0" fontId="3" fillId="7" borderId="1" xfId="0" applyFont="1" applyFill="1" applyBorder="1" applyAlignment="1">
      <alignment horizontal="right"/>
    </xf>
    <xf numFmtId="0" fontId="0" fillId="9" borderId="1" xfId="0" applyFont="1" applyFill="1" applyBorder="1" applyAlignment="1">
      <alignment wrapText="1"/>
    </xf>
    <xf numFmtId="0" fontId="1" fillId="10" borderId="1" xfId="0" applyFont="1" applyFill="1" applyBorder="1"/>
    <xf numFmtId="0" fontId="0" fillId="11" borderId="1" xfId="0" applyFill="1" applyBorder="1"/>
    <xf numFmtId="0" fontId="3" fillId="10" borderId="1" xfId="0" applyFont="1" applyFill="1" applyBorder="1" applyAlignment="1">
      <alignment horizontal="right"/>
    </xf>
    <xf numFmtId="0" fontId="4" fillId="0" borderId="0" xfId="0" applyFont="1" applyBorder="1"/>
    <xf numFmtId="0" fontId="0" fillId="0" borderId="0" xfId="0" applyBorder="1"/>
    <xf numFmtId="0" fontId="5" fillId="0" borderId="0" xfId="1" applyBorder="1"/>
    <xf numFmtId="0" fontId="6" fillId="0" borderId="0" xfId="1" applyFont="1" applyBorder="1"/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 wrapText="1"/>
    </xf>
    <xf numFmtId="2" fontId="0" fillId="6" borderId="1" xfId="0" applyNumberForma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wrapText="1"/>
    </xf>
    <xf numFmtId="2" fontId="0" fillId="8" borderId="1" xfId="0" applyNumberForma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 wrapText="1"/>
    </xf>
    <xf numFmtId="2" fontId="1" fillId="10" borderId="1" xfId="0" applyNumberFormat="1" applyFont="1" applyFill="1" applyBorder="1" applyAlignment="1">
      <alignment horizontal="center"/>
    </xf>
    <xf numFmtId="2" fontId="0" fillId="11" borderId="1" xfId="0" applyNumberFormat="1" applyFill="1" applyBorder="1" applyAlignment="1">
      <alignment horizontal="center"/>
    </xf>
    <xf numFmtId="2" fontId="3" fillId="1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13" borderId="1" xfId="0" applyFont="1" applyFill="1" applyBorder="1" applyAlignment="1">
      <alignment horizontal="right"/>
    </xf>
    <xf numFmtId="2" fontId="4" fillId="13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1" applyBorder="1" applyAlignment="1">
      <alignment horizontal="left"/>
    </xf>
    <xf numFmtId="0" fontId="0" fillId="3" borderId="1" xfId="0" applyFill="1" applyBorder="1" applyAlignment="1">
      <alignment vertical="center" wrapText="1"/>
    </xf>
    <xf numFmtId="0" fontId="8" fillId="0" borderId="0" xfId="0" applyFont="1"/>
    <xf numFmtId="0" fontId="0" fillId="0" borderId="0" xfId="0" applyFill="1"/>
    <xf numFmtId="164" fontId="4" fillId="0" borderId="0" xfId="0" applyNumberFormat="1" applyFont="1" applyBorder="1"/>
    <xf numFmtId="164" fontId="6" fillId="0" borderId="0" xfId="1" applyNumberFormat="1" applyFont="1" applyBorder="1"/>
    <xf numFmtId="164" fontId="6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center"/>
    </xf>
    <xf numFmtId="164" fontId="0" fillId="3" borderId="1" xfId="0" applyNumberFormat="1" applyFill="1" applyBorder="1"/>
    <xf numFmtId="164" fontId="3" fillId="4" borderId="1" xfId="0" applyNumberFormat="1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wrapText="1"/>
    </xf>
    <xf numFmtId="164" fontId="0" fillId="6" borderId="1" xfId="0" applyNumberFormat="1" applyFill="1" applyBorder="1"/>
    <xf numFmtId="164" fontId="3" fillId="5" borderId="1" xfId="0" applyNumberFormat="1" applyFont="1" applyFill="1" applyBorder="1" applyAlignment="1">
      <alignment horizontal="right"/>
    </xf>
    <xf numFmtId="164" fontId="1" fillId="7" borderId="1" xfId="0" applyNumberFormat="1" applyFont="1" applyFill="1" applyBorder="1" applyAlignment="1">
      <alignment wrapText="1"/>
    </xf>
    <xf numFmtId="164" fontId="0" fillId="8" borderId="1" xfId="0" applyNumberFormat="1" applyFill="1" applyBorder="1"/>
    <xf numFmtId="164" fontId="3" fillId="7" borderId="1" xfId="0" applyNumberFormat="1" applyFont="1" applyFill="1" applyBorder="1" applyAlignment="1">
      <alignment horizontal="right"/>
    </xf>
    <xf numFmtId="164" fontId="1" fillId="10" borderId="1" xfId="0" applyNumberFormat="1" applyFont="1" applyFill="1" applyBorder="1"/>
    <xf numFmtId="164" fontId="0" fillId="11" borderId="1" xfId="0" applyNumberFormat="1" applyFill="1" applyBorder="1"/>
    <xf numFmtId="164" fontId="3" fillId="10" borderId="1" xfId="0" applyNumberFormat="1" applyFont="1" applyFill="1" applyBorder="1" applyAlignment="1">
      <alignment horizontal="right"/>
    </xf>
    <xf numFmtId="164" fontId="4" fillId="13" borderId="1" xfId="0" applyNumberFormat="1" applyFont="1" applyFill="1" applyBorder="1" applyAlignment="1">
      <alignment horizontal="center"/>
    </xf>
    <xf numFmtId="164" fontId="0" fillId="0" borderId="0" xfId="0" applyNumberFormat="1"/>
    <xf numFmtId="2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/>
    <xf numFmtId="0" fontId="11" fillId="0" borderId="0" xfId="1" applyFont="1" applyBorder="1"/>
    <xf numFmtId="0" fontId="11" fillId="12" borderId="2" xfId="1" applyFont="1" applyFill="1" applyBorder="1"/>
    <xf numFmtId="2" fontId="0" fillId="6" borderId="1" xfId="0" applyNumberFormat="1" applyFill="1" applyBorder="1" applyAlignment="1">
      <alignment horizontal="left"/>
    </xf>
    <xf numFmtId="2" fontId="0" fillId="11" borderId="1" xfId="0" applyNumberFormat="1" applyFill="1" applyBorder="1" applyAlignment="1">
      <alignment horizontal="left"/>
    </xf>
    <xf numFmtId="164" fontId="0" fillId="9" borderId="1" xfId="0" applyNumberFormat="1" applyFill="1" applyBorder="1"/>
    <xf numFmtId="0" fontId="0" fillId="9" borderId="1" xfId="0" applyFill="1" applyBorder="1"/>
    <xf numFmtId="2" fontId="0" fillId="9" borderId="1" xfId="0" applyNumberFormat="1" applyFill="1" applyBorder="1" applyAlignment="1">
      <alignment horizontal="center"/>
    </xf>
    <xf numFmtId="17" fontId="4" fillId="0" borderId="0" xfId="0" applyNumberFormat="1" applyFont="1" applyBorder="1" applyAlignment="1">
      <alignment horizontal="left"/>
    </xf>
    <xf numFmtId="0" fontId="13" fillId="5" borderId="0" xfId="0" applyFont="1" applyFill="1" applyAlignment="1"/>
    <xf numFmtId="0" fontId="13" fillId="5" borderId="0" xfId="0" applyFont="1" applyFill="1" applyAlignment="1">
      <alignment wrapText="1"/>
    </xf>
    <xf numFmtId="0" fontId="0" fillId="0" borderId="0" xfId="0" applyFont="1" applyAlignment="1"/>
    <xf numFmtId="0" fontId="14" fillId="0" borderId="0" xfId="0" applyFont="1" applyAlignment="1"/>
    <xf numFmtId="0" fontId="15" fillId="14" borderId="0" xfId="0" applyFont="1" applyFill="1" applyAlignment="1"/>
    <xf numFmtId="0" fontId="0" fillId="0" borderId="0" xfId="0" applyFont="1" applyFill="1" applyAlignment="1"/>
    <xf numFmtId="0" fontId="16" fillId="0" borderId="0" xfId="0" applyFont="1" applyFill="1" applyAlignment="1"/>
    <xf numFmtId="0" fontId="15" fillId="15" borderId="0" xfId="0" applyFont="1" applyFill="1" applyAlignment="1"/>
    <xf numFmtId="0" fontId="14" fillId="0" borderId="0" xfId="0" applyFont="1" applyFill="1" applyBorder="1" applyAlignment="1"/>
    <xf numFmtId="0" fontId="15" fillId="16" borderId="0" xfId="0" applyFont="1" applyFill="1" applyAlignment="1"/>
    <xf numFmtId="0" fontId="15" fillId="17" borderId="0" xfId="0" applyFont="1" applyFill="1" applyAlignment="1"/>
    <xf numFmtId="0" fontId="15" fillId="18" borderId="0" xfId="0" applyFont="1" applyFill="1" applyAlignment="1"/>
    <xf numFmtId="0" fontId="17" fillId="0" borderId="0" xfId="0" applyFont="1" applyAlignment="1"/>
    <xf numFmtId="0" fontId="14" fillId="19" borderId="0" xfId="0" applyFont="1" applyFill="1" applyAlignment="1"/>
    <xf numFmtId="0" fontId="14" fillId="20" borderId="0" xfId="0" applyFont="1" applyFill="1" applyAlignment="1"/>
    <xf numFmtId="0" fontId="14" fillId="13" borderId="0" xfId="0" applyFont="1" applyFill="1" applyAlignment="1"/>
    <xf numFmtId="0" fontId="18" fillId="0" borderId="0" xfId="0" applyFont="1" applyAlignment="1"/>
    <xf numFmtId="0" fontId="19" fillId="21" borderId="0" xfId="0" applyFont="1" applyFill="1" applyAlignment="1"/>
    <xf numFmtId="0" fontId="20" fillId="21" borderId="0" xfId="0" applyFont="1" applyFill="1" applyAlignment="1"/>
    <xf numFmtId="0" fontId="16" fillId="0" borderId="0" xfId="0" applyFont="1" applyAlignment="1"/>
    <xf numFmtId="0" fontId="14" fillId="22" borderId="0" xfId="0" applyFont="1" applyFill="1" applyAlignment="1"/>
    <xf numFmtId="0" fontId="19" fillId="0" borderId="0" xfId="0" applyFont="1" applyAlignment="1"/>
    <xf numFmtId="14" fontId="0" fillId="0" borderId="0" xfId="0" applyNumberFormat="1"/>
    <xf numFmtId="0" fontId="12" fillId="0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wrapText="1"/>
    </xf>
    <xf numFmtId="0" fontId="6" fillId="13" borderId="2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CFFB4"/>
      <color rgb="FFDFAE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193674</xdr:colOff>
      <xdr:row>0</xdr:row>
      <xdr:rowOff>73192</xdr:rowOff>
    </xdr:from>
    <xdr:to>
      <xdr:col>0</xdr:col>
      <xdr:colOff>1885950</xdr:colOff>
      <xdr:row>3</xdr:row>
      <xdr:rowOff>222083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74" y="73192"/>
          <a:ext cx="1692276" cy="834691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3</xdr:row>
      <xdr:rowOff>30480</xdr:rowOff>
    </xdr:from>
    <xdr:to>
      <xdr:col>2</xdr:col>
      <xdr:colOff>320039</xdr:colOff>
      <xdr:row>7</xdr:row>
      <xdr:rowOff>9524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9380" y="944880"/>
          <a:ext cx="838199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32"/>
  <sheetViews>
    <sheetView tabSelected="1" topLeftCell="A43" zoomScaleNormal="100" workbookViewId="0">
      <selection activeCell="H21" sqref="H21:K21"/>
    </sheetView>
  </sheetViews>
  <sheetFormatPr defaultRowHeight="14.4" x14ac:dyDescent="0.3"/>
  <cols>
    <col min="1" max="1" width="30.5546875" customWidth="1"/>
    <col min="2" max="2" width="10.44140625" style="18" customWidth="1"/>
    <col min="3" max="3" width="14.5546875" style="55" customWidth="1"/>
    <col min="4" max="4" width="11" bestFit="1" customWidth="1"/>
    <col min="5" max="5" width="11.6640625" bestFit="1" customWidth="1"/>
    <col min="6" max="6" width="9.88671875" bestFit="1" customWidth="1"/>
    <col min="8" max="8" width="19.109375" bestFit="1" customWidth="1"/>
    <col min="9" max="9" width="19.44140625" bestFit="1" customWidth="1"/>
    <col min="10" max="10" width="20.109375" customWidth="1"/>
    <col min="11" max="11" width="11.21875" customWidth="1"/>
  </cols>
  <sheetData>
    <row r="1" spans="1:12" ht="18" x14ac:dyDescent="0.35">
      <c r="A1" s="13"/>
      <c r="B1" s="69" t="s">
        <v>126</v>
      </c>
      <c r="C1" s="39"/>
      <c r="D1" s="13"/>
      <c r="E1" s="13"/>
      <c r="F1" s="13"/>
      <c r="G1" s="14"/>
      <c r="H1" s="14"/>
    </row>
    <row r="2" spans="1:12" ht="18" x14ac:dyDescent="0.35">
      <c r="A2" s="13"/>
      <c r="B2" s="35" t="s">
        <v>19</v>
      </c>
      <c r="C2" s="39"/>
      <c r="D2" s="13"/>
      <c r="E2" s="13"/>
      <c r="F2" s="13"/>
      <c r="G2" s="14"/>
      <c r="H2" s="14"/>
    </row>
    <row r="3" spans="1:12" ht="18" x14ac:dyDescent="0.35">
      <c r="A3" s="13"/>
      <c r="B3" s="15" t="s">
        <v>14</v>
      </c>
      <c r="C3" s="39"/>
      <c r="D3" s="13"/>
      <c r="E3" s="13"/>
      <c r="F3" s="13"/>
      <c r="G3" s="14"/>
      <c r="H3" s="14"/>
    </row>
    <row r="4" spans="1:12" ht="18" customHeight="1" x14ac:dyDescent="0.35">
      <c r="A4" s="16"/>
      <c r="B4" s="17"/>
      <c r="C4" s="40"/>
      <c r="D4" s="95" t="s">
        <v>41</v>
      </c>
      <c r="E4" s="95"/>
      <c r="F4" s="95"/>
      <c r="G4" s="14"/>
      <c r="H4" s="14"/>
    </row>
    <row r="5" spans="1:12" ht="15.6" customHeight="1" x14ac:dyDescent="0.35">
      <c r="A5" s="62" t="s">
        <v>15</v>
      </c>
      <c r="B5" s="34"/>
      <c r="C5" s="40"/>
      <c r="D5" s="95"/>
      <c r="E5" s="95"/>
      <c r="F5" s="95"/>
      <c r="G5" s="14"/>
      <c r="H5" s="14"/>
    </row>
    <row r="6" spans="1:12" ht="15.6" customHeight="1" x14ac:dyDescent="0.35">
      <c r="A6" s="62" t="s">
        <v>20</v>
      </c>
      <c r="B6" s="17"/>
      <c r="C6" s="40"/>
      <c r="D6" s="95"/>
      <c r="E6" s="95"/>
      <c r="F6" s="95"/>
      <c r="G6" s="14"/>
      <c r="H6" s="14"/>
    </row>
    <row r="7" spans="1:12" ht="16.2" customHeight="1" x14ac:dyDescent="0.35">
      <c r="A7" s="63" t="s">
        <v>27</v>
      </c>
      <c r="B7" s="17"/>
      <c r="C7" s="41"/>
      <c r="D7" s="95"/>
      <c r="E7" s="95"/>
      <c r="F7" s="95"/>
      <c r="G7" s="14"/>
      <c r="H7" s="14"/>
    </row>
    <row r="8" spans="1:12" ht="15.6" customHeight="1" x14ac:dyDescent="0.35">
      <c r="A8" s="63" t="s">
        <v>28</v>
      </c>
      <c r="B8" s="17"/>
      <c r="C8" s="41"/>
      <c r="D8" s="95"/>
      <c r="E8" s="95"/>
      <c r="F8" s="95"/>
      <c r="G8" s="14"/>
      <c r="H8" s="14"/>
    </row>
    <row r="9" spans="1:12" ht="15.6" customHeight="1" x14ac:dyDescent="0.35">
      <c r="A9" s="63" t="s">
        <v>29</v>
      </c>
      <c r="B9" s="17"/>
      <c r="C9" s="42"/>
      <c r="D9" s="95"/>
      <c r="E9" s="95"/>
      <c r="F9" s="95"/>
      <c r="G9" s="14"/>
      <c r="H9" s="14"/>
    </row>
    <row r="10" spans="1:12" ht="37.200000000000003" customHeight="1" x14ac:dyDescent="0.35">
      <c r="A10" s="97" t="s">
        <v>40</v>
      </c>
      <c r="B10" s="97"/>
      <c r="C10" s="97"/>
      <c r="D10" s="96" t="s">
        <v>125</v>
      </c>
      <c r="E10" s="96"/>
      <c r="F10" s="96"/>
      <c r="G10" s="14"/>
      <c r="H10" s="14"/>
    </row>
    <row r="11" spans="1:12" s="61" customFormat="1" ht="31.2" x14ac:dyDescent="0.3">
      <c r="A11" s="58" t="s">
        <v>32</v>
      </c>
      <c r="B11" s="56" t="s">
        <v>18</v>
      </c>
      <c r="C11" s="57">
        <v>4.95</v>
      </c>
      <c r="D11" s="59" t="s">
        <v>39</v>
      </c>
      <c r="E11" s="60" t="s">
        <v>42</v>
      </c>
      <c r="F11" s="61" t="s">
        <v>43</v>
      </c>
    </row>
    <row r="12" spans="1:12" ht="36.6" x14ac:dyDescent="0.4">
      <c r="A12" s="1" t="s">
        <v>23</v>
      </c>
      <c r="B12" s="19"/>
      <c r="C12" s="43">
        <f>B12*$C$11</f>
        <v>0</v>
      </c>
      <c r="D12" s="37" t="s">
        <v>44</v>
      </c>
      <c r="E12" s="37" t="s">
        <v>44</v>
      </c>
      <c r="H12" s="70" t="s">
        <v>56</v>
      </c>
      <c r="I12" s="70" t="s">
        <v>57</v>
      </c>
      <c r="J12" s="70" t="s">
        <v>58</v>
      </c>
      <c r="K12" s="71" t="s">
        <v>59</v>
      </c>
      <c r="L12" s="72"/>
    </row>
    <row r="13" spans="1:12" ht="16.8" x14ac:dyDescent="0.4">
      <c r="A13" s="1" t="s">
        <v>0</v>
      </c>
      <c r="B13" s="19"/>
      <c r="C13" s="43">
        <f>B13*$C$11</f>
        <v>0</v>
      </c>
      <c r="D13" s="37" t="s">
        <v>44</v>
      </c>
      <c r="E13" s="37" t="s">
        <v>44</v>
      </c>
      <c r="H13" s="73" t="s">
        <v>60</v>
      </c>
      <c r="I13" s="74" t="s">
        <v>61</v>
      </c>
      <c r="J13" s="73" t="s">
        <v>62</v>
      </c>
      <c r="K13" s="75">
        <v>0</v>
      </c>
      <c r="L13" s="76"/>
    </row>
    <row r="14" spans="1:12" ht="16.8" x14ac:dyDescent="0.4">
      <c r="A14" s="1" t="s">
        <v>22</v>
      </c>
      <c r="B14" s="19"/>
      <c r="C14" s="43">
        <f t="shared" ref="C14:C36" si="0">B14*$C$11</f>
        <v>0</v>
      </c>
      <c r="D14" s="37" t="s">
        <v>44</v>
      </c>
      <c r="E14" s="37" t="s">
        <v>44</v>
      </c>
      <c r="H14" s="73" t="s">
        <v>63</v>
      </c>
      <c r="I14" s="77" t="s">
        <v>64</v>
      </c>
      <c r="J14" s="73" t="s">
        <v>65</v>
      </c>
      <c r="K14" s="75">
        <v>0</v>
      </c>
      <c r="L14" s="76"/>
    </row>
    <row r="15" spans="1:12" ht="16.8" x14ac:dyDescent="0.4">
      <c r="A15" s="1" t="s">
        <v>1</v>
      </c>
      <c r="B15" s="19"/>
      <c r="C15" s="43">
        <f t="shared" si="0"/>
        <v>0</v>
      </c>
      <c r="D15" s="37" t="s">
        <v>44</v>
      </c>
      <c r="E15" s="37" t="s">
        <v>44</v>
      </c>
      <c r="F15" s="37" t="s">
        <v>44</v>
      </c>
      <c r="H15" s="73" t="s">
        <v>66</v>
      </c>
      <c r="I15" s="90" t="s">
        <v>67</v>
      </c>
      <c r="J15" s="73" t="s">
        <v>68</v>
      </c>
      <c r="K15" s="75">
        <v>0</v>
      </c>
      <c r="L15" s="75"/>
    </row>
    <row r="16" spans="1:12" ht="14.4" customHeight="1" x14ac:dyDescent="0.4">
      <c r="A16" s="1" t="s">
        <v>130</v>
      </c>
      <c r="B16" s="19"/>
      <c r="C16" s="43">
        <f t="shared" si="0"/>
        <v>0</v>
      </c>
      <c r="D16" s="37" t="s">
        <v>44</v>
      </c>
      <c r="E16" s="37" t="s">
        <v>44</v>
      </c>
      <c r="F16" s="37"/>
      <c r="H16" s="78" t="s">
        <v>69</v>
      </c>
      <c r="I16" s="77" t="s">
        <v>64</v>
      </c>
      <c r="J16" s="73" t="s">
        <v>70</v>
      </c>
      <c r="K16" s="75">
        <v>0</v>
      </c>
      <c r="L16" s="75"/>
    </row>
    <row r="17" spans="1:12" ht="16.8" x14ac:dyDescent="0.4">
      <c r="A17" s="1" t="s">
        <v>2</v>
      </c>
      <c r="B17" s="19"/>
      <c r="C17" s="43">
        <f t="shared" si="0"/>
        <v>0</v>
      </c>
      <c r="D17" s="37" t="s">
        <v>44</v>
      </c>
      <c r="E17" s="37" t="s">
        <v>44</v>
      </c>
      <c r="F17" s="37" t="s">
        <v>44</v>
      </c>
      <c r="H17" s="78" t="s">
        <v>71</v>
      </c>
      <c r="I17" s="79" t="s">
        <v>61</v>
      </c>
      <c r="J17" s="73" t="s">
        <v>62</v>
      </c>
      <c r="K17" s="75">
        <v>0</v>
      </c>
      <c r="L17" s="75"/>
    </row>
    <row r="18" spans="1:12" ht="16.8" x14ac:dyDescent="0.4">
      <c r="A18" s="36" t="s">
        <v>6</v>
      </c>
      <c r="B18" s="19"/>
      <c r="C18" s="43">
        <f t="shared" si="0"/>
        <v>0</v>
      </c>
      <c r="D18" s="37" t="s">
        <v>44</v>
      </c>
      <c r="E18" s="37" t="s">
        <v>44</v>
      </c>
      <c r="F18" s="37" t="s">
        <v>44</v>
      </c>
      <c r="H18" s="73" t="s">
        <v>72</v>
      </c>
      <c r="I18" s="74" t="s">
        <v>61</v>
      </c>
      <c r="J18" s="73" t="s">
        <v>68</v>
      </c>
      <c r="K18" s="75">
        <v>0</v>
      </c>
      <c r="L18" s="75"/>
    </row>
    <row r="19" spans="1:12" ht="16.8" x14ac:dyDescent="0.4">
      <c r="A19" s="1" t="s">
        <v>24</v>
      </c>
      <c r="B19" s="19"/>
      <c r="C19" s="43">
        <f t="shared" si="0"/>
        <v>0</v>
      </c>
      <c r="E19" s="37" t="s">
        <v>44</v>
      </c>
      <c r="F19" s="37" t="s">
        <v>44</v>
      </c>
      <c r="H19" s="73" t="s">
        <v>118</v>
      </c>
      <c r="I19" s="74" t="s">
        <v>61</v>
      </c>
      <c r="J19" s="73" t="s">
        <v>70</v>
      </c>
      <c r="K19" s="75">
        <v>0</v>
      </c>
      <c r="L19" s="75"/>
    </row>
    <row r="20" spans="1:12" ht="16.8" x14ac:dyDescent="0.4">
      <c r="A20" s="1" t="s">
        <v>34</v>
      </c>
      <c r="B20" s="19"/>
      <c r="C20" s="43">
        <f t="shared" si="0"/>
        <v>0</v>
      </c>
      <c r="D20" s="37" t="s">
        <v>44</v>
      </c>
      <c r="E20" s="37" t="s">
        <v>44</v>
      </c>
      <c r="F20" s="37" t="s">
        <v>44</v>
      </c>
      <c r="H20" s="73" t="s">
        <v>73</v>
      </c>
      <c r="I20" s="74" t="s">
        <v>61</v>
      </c>
      <c r="J20" s="73" t="s">
        <v>70</v>
      </c>
      <c r="K20" s="75">
        <v>0</v>
      </c>
      <c r="L20" s="76"/>
    </row>
    <row r="21" spans="1:12" ht="16.8" x14ac:dyDescent="0.4">
      <c r="A21" s="1" t="s">
        <v>129</v>
      </c>
      <c r="B21" s="19"/>
      <c r="C21" s="43">
        <f t="shared" si="0"/>
        <v>0</v>
      </c>
      <c r="D21" s="37" t="s">
        <v>44</v>
      </c>
      <c r="E21" s="37" t="s">
        <v>44</v>
      </c>
      <c r="F21" s="37" t="s">
        <v>44</v>
      </c>
      <c r="H21" s="73" t="s">
        <v>74</v>
      </c>
      <c r="I21" s="80" t="s">
        <v>75</v>
      </c>
      <c r="J21" s="73" t="s">
        <v>70</v>
      </c>
      <c r="K21" s="75">
        <v>0</v>
      </c>
      <c r="L21" s="76"/>
    </row>
    <row r="22" spans="1:12" ht="16.8" x14ac:dyDescent="0.4">
      <c r="A22" s="1" t="s">
        <v>35</v>
      </c>
      <c r="B22" s="19"/>
      <c r="C22" s="43">
        <f t="shared" si="0"/>
        <v>0</v>
      </c>
      <c r="D22" s="37" t="s">
        <v>44</v>
      </c>
      <c r="E22" s="37" t="s">
        <v>44</v>
      </c>
      <c r="F22" s="37" t="s">
        <v>44</v>
      </c>
      <c r="H22" s="73" t="s">
        <v>76</v>
      </c>
      <c r="I22" s="81" t="s">
        <v>64</v>
      </c>
      <c r="J22" s="73" t="s">
        <v>77</v>
      </c>
      <c r="K22" s="72">
        <v>0</v>
      </c>
      <c r="L22" s="75"/>
    </row>
    <row r="23" spans="1:12" ht="16.8" x14ac:dyDescent="0.4">
      <c r="A23" s="1" t="s">
        <v>36</v>
      </c>
      <c r="B23" s="19"/>
      <c r="C23" s="43">
        <f t="shared" si="0"/>
        <v>0</v>
      </c>
      <c r="D23" s="37" t="s">
        <v>44</v>
      </c>
      <c r="E23" s="37" t="s">
        <v>44</v>
      </c>
      <c r="F23" s="37" t="s">
        <v>44</v>
      </c>
      <c r="H23" s="73"/>
      <c r="I23" s="73"/>
      <c r="J23" s="72"/>
      <c r="K23" s="72"/>
      <c r="L23" s="72"/>
    </row>
    <row r="24" spans="1:12" ht="16.8" x14ac:dyDescent="0.4">
      <c r="A24" s="1" t="s">
        <v>128</v>
      </c>
      <c r="B24" s="19"/>
      <c r="C24" s="43">
        <f t="shared" si="0"/>
        <v>0</v>
      </c>
      <c r="D24" s="37"/>
      <c r="E24" s="37"/>
      <c r="F24" s="37"/>
      <c r="H24" s="91" t="s">
        <v>78</v>
      </c>
      <c r="I24" s="73"/>
      <c r="J24" s="72"/>
      <c r="K24" s="72"/>
      <c r="L24" s="72"/>
    </row>
    <row r="25" spans="1:12" ht="16.8" x14ac:dyDescent="0.4">
      <c r="A25" s="1" t="s">
        <v>37</v>
      </c>
      <c r="B25" s="19"/>
      <c r="C25" s="43">
        <f t="shared" si="0"/>
        <v>0</v>
      </c>
      <c r="D25" s="37" t="s">
        <v>44</v>
      </c>
      <c r="E25" s="37" t="s">
        <v>44</v>
      </c>
      <c r="F25" s="37" t="s">
        <v>44</v>
      </c>
      <c r="H25" s="73" t="s">
        <v>79</v>
      </c>
      <c r="I25" s="77" t="s">
        <v>64</v>
      </c>
      <c r="J25" s="73" t="s">
        <v>62</v>
      </c>
      <c r="K25" s="72">
        <v>0</v>
      </c>
      <c r="L25" s="72"/>
    </row>
    <row r="26" spans="1:12" ht="16.8" x14ac:dyDescent="0.4">
      <c r="A26" s="1" t="s">
        <v>3</v>
      </c>
      <c r="B26" s="19"/>
      <c r="C26" s="43">
        <f t="shared" si="0"/>
        <v>0</v>
      </c>
      <c r="D26" s="37" t="s">
        <v>44</v>
      </c>
      <c r="E26" s="37" t="s">
        <v>44</v>
      </c>
      <c r="F26" s="37" t="s">
        <v>44</v>
      </c>
      <c r="H26" s="73" t="s">
        <v>80</v>
      </c>
      <c r="I26" s="83" t="s">
        <v>81</v>
      </c>
      <c r="J26" s="73" t="s">
        <v>70</v>
      </c>
      <c r="K26" s="72">
        <v>0</v>
      </c>
      <c r="L26" s="72"/>
    </row>
    <row r="27" spans="1:12" ht="16.8" x14ac:dyDescent="0.4">
      <c r="A27" s="1" t="s">
        <v>26</v>
      </c>
      <c r="B27" s="19"/>
      <c r="C27" s="43">
        <f t="shared" si="0"/>
        <v>0</v>
      </c>
      <c r="D27" s="37" t="s">
        <v>44</v>
      </c>
      <c r="E27" s="37" t="s">
        <v>44</v>
      </c>
      <c r="H27" s="73" t="s">
        <v>82</v>
      </c>
      <c r="I27" s="74" t="s">
        <v>61</v>
      </c>
      <c r="J27" s="73" t="s">
        <v>70</v>
      </c>
      <c r="K27" s="72">
        <v>0</v>
      </c>
      <c r="L27" s="72"/>
    </row>
    <row r="28" spans="1:12" ht="16.8" x14ac:dyDescent="0.4">
      <c r="A28" s="1" t="s">
        <v>127</v>
      </c>
      <c r="B28" s="19"/>
      <c r="C28" s="43">
        <f t="shared" si="0"/>
        <v>0</v>
      </c>
      <c r="D28" s="37" t="s">
        <v>44</v>
      </c>
      <c r="E28" s="37" t="s">
        <v>44</v>
      </c>
      <c r="F28" s="37" t="s">
        <v>44</v>
      </c>
      <c r="H28" s="73" t="s">
        <v>83</v>
      </c>
      <c r="I28" s="84" t="s">
        <v>84</v>
      </c>
      <c r="J28" s="73" t="s">
        <v>85</v>
      </c>
      <c r="K28" s="72">
        <v>0</v>
      </c>
      <c r="L28" s="72"/>
    </row>
    <row r="29" spans="1:12" ht="16.8" x14ac:dyDescent="0.4">
      <c r="A29" s="1" t="s">
        <v>4</v>
      </c>
      <c r="B29" s="19"/>
      <c r="C29" s="43">
        <f t="shared" si="0"/>
        <v>0</v>
      </c>
      <c r="D29" s="37" t="s">
        <v>44</v>
      </c>
      <c r="E29" s="37" t="s">
        <v>44</v>
      </c>
      <c r="F29" s="37" t="s">
        <v>44</v>
      </c>
      <c r="H29" s="73" t="s">
        <v>86</v>
      </c>
      <c r="I29" s="84" t="s">
        <v>84</v>
      </c>
      <c r="J29" s="73" t="s">
        <v>62</v>
      </c>
      <c r="K29" s="75">
        <v>0</v>
      </c>
      <c r="L29" s="72"/>
    </row>
    <row r="30" spans="1:12" ht="14.4" customHeight="1" x14ac:dyDescent="0.4">
      <c r="A30" s="1" t="s">
        <v>142</v>
      </c>
      <c r="B30" s="19"/>
      <c r="C30" s="43">
        <f t="shared" ref="C30:C31" si="1">B30*$C$11</f>
        <v>0</v>
      </c>
      <c r="D30" s="37" t="s">
        <v>44</v>
      </c>
      <c r="E30" s="37" t="s">
        <v>44</v>
      </c>
      <c r="F30" s="37"/>
      <c r="H30" s="73" t="s">
        <v>87</v>
      </c>
      <c r="I30" s="77" t="s">
        <v>88</v>
      </c>
      <c r="J30" s="73" t="s">
        <v>62</v>
      </c>
      <c r="K30" s="75">
        <v>0</v>
      </c>
      <c r="L30" s="72"/>
    </row>
    <row r="31" spans="1:12" ht="14.4" customHeight="1" x14ac:dyDescent="0.4">
      <c r="A31" s="1" t="s">
        <v>131</v>
      </c>
      <c r="B31" s="19"/>
      <c r="C31" s="43">
        <f t="shared" si="1"/>
        <v>0</v>
      </c>
      <c r="D31" s="37"/>
      <c r="E31" s="37" t="s">
        <v>44</v>
      </c>
      <c r="F31" s="37" t="s">
        <v>44</v>
      </c>
      <c r="H31" s="73" t="s">
        <v>89</v>
      </c>
      <c r="I31" s="85" t="s">
        <v>90</v>
      </c>
      <c r="J31" s="73" t="s">
        <v>62</v>
      </c>
      <c r="K31" s="75">
        <v>0</v>
      </c>
      <c r="L31" s="76"/>
    </row>
    <row r="32" spans="1:12" ht="14.4" customHeight="1" x14ac:dyDescent="0.4">
      <c r="A32" s="1" t="s">
        <v>5</v>
      </c>
      <c r="B32" s="19"/>
      <c r="C32" s="43">
        <f t="shared" si="0"/>
        <v>0</v>
      </c>
      <c r="D32" s="37" t="s">
        <v>44</v>
      </c>
      <c r="E32" s="37" t="s">
        <v>44</v>
      </c>
      <c r="F32" s="37" t="s">
        <v>44</v>
      </c>
      <c r="H32" s="73" t="s">
        <v>91</v>
      </c>
      <c r="I32" s="74" t="s">
        <v>61</v>
      </c>
      <c r="J32" s="73" t="s">
        <v>62</v>
      </c>
      <c r="K32" s="75">
        <v>0</v>
      </c>
      <c r="L32" s="75"/>
    </row>
    <row r="33" spans="1:12" ht="14.4" customHeight="1" x14ac:dyDescent="0.4">
      <c r="A33" s="1" t="s">
        <v>52</v>
      </c>
      <c r="B33" s="19"/>
      <c r="C33" s="43">
        <f t="shared" ref="C33" si="2">B33*$C$11</f>
        <v>0</v>
      </c>
      <c r="D33" s="37" t="s">
        <v>44</v>
      </c>
      <c r="E33" s="37" t="s">
        <v>44</v>
      </c>
      <c r="F33" s="37"/>
      <c r="H33" s="73"/>
      <c r="I33" s="73"/>
      <c r="J33" s="72"/>
      <c r="K33" s="75"/>
      <c r="L33" s="76"/>
    </row>
    <row r="34" spans="1:12" ht="14.4" customHeight="1" x14ac:dyDescent="0.4">
      <c r="A34" s="1" t="s">
        <v>38</v>
      </c>
      <c r="B34" s="19"/>
      <c r="C34" s="43">
        <f t="shared" si="0"/>
        <v>0</v>
      </c>
      <c r="D34" s="37" t="s">
        <v>44</v>
      </c>
      <c r="E34" s="37" t="s">
        <v>44</v>
      </c>
      <c r="F34" s="37" t="s">
        <v>44</v>
      </c>
      <c r="H34" s="82" t="s">
        <v>92</v>
      </c>
      <c r="I34" s="73"/>
      <c r="J34" s="72"/>
      <c r="K34" s="75"/>
      <c r="L34" s="76"/>
    </row>
    <row r="35" spans="1:12" ht="16.8" x14ac:dyDescent="0.4">
      <c r="A35" s="1" t="s">
        <v>16</v>
      </c>
      <c r="B35" s="19"/>
      <c r="C35" s="43">
        <f t="shared" si="0"/>
        <v>0</v>
      </c>
      <c r="D35" s="37" t="s">
        <v>44</v>
      </c>
      <c r="E35" s="37" t="s">
        <v>44</v>
      </c>
      <c r="H35" s="73" t="s">
        <v>93</v>
      </c>
      <c r="I35" s="74" t="s">
        <v>61</v>
      </c>
      <c r="J35" s="73" t="s">
        <v>94</v>
      </c>
      <c r="K35" s="75">
        <v>0</v>
      </c>
      <c r="L35" s="75"/>
    </row>
    <row r="36" spans="1:12" ht="16.8" x14ac:dyDescent="0.4">
      <c r="A36" s="1" t="s">
        <v>7</v>
      </c>
      <c r="B36" s="19"/>
      <c r="C36" s="43">
        <f t="shared" si="0"/>
        <v>0</v>
      </c>
      <c r="D36" s="37" t="s">
        <v>44</v>
      </c>
      <c r="E36" s="37" t="s">
        <v>44</v>
      </c>
      <c r="H36" s="73" t="s">
        <v>95</v>
      </c>
      <c r="I36" s="74" t="s">
        <v>61</v>
      </c>
      <c r="J36" s="73" t="s">
        <v>94</v>
      </c>
      <c r="K36" s="75">
        <v>0</v>
      </c>
      <c r="L36" s="75"/>
    </row>
    <row r="37" spans="1:12" ht="15.6" x14ac:dyDescent="0.3">
      <c r="A37" s="2" t="s">
        <v>8</v>
      </c>
      <c r="B37" s="20">
        <f>SUM(B12:B36)</f>
        <v>0</v>
      </c>
      <c r="C37" s="44">
        <f>SUM(C12:C36)</f>
        <v>0</v>
      </c>
      <c r="H37" s="73"/>
      <c r="I37" s="73"/>
      <c r="J37" s="82" t="s">
        <v>96</v>
      </c>
      <c r="K37" s="86">
        <f>SUM(K13:K36)</f>
        <v>0</v>
      </c>
      <c r="L37" s="75"/>
    </row>
    <row r="38" spans="1:12" ht="36" x14ac:dyDescent="0.35">
      <c r="A38" s="3" t="s">
        <v>33</v>
      </c>
      <c r="B38" s="21"/>
      <c r="C38" s="45">
        <v>3.95</v>
      </c>
      <c r="H38" s="73"/>
      <c r="I38" s="73"/>
      <c r="J38" s="72"/>
      <c r="K38" s="72"/>
      <c r="L38" s="76"/>
    </row>
    <row r="39" spans="1:12" ht="16.8" x14ac:dyDescent="0.4">
      <c r="A39" s="4" t="s">
        <v>17</v>
      </c>
      <c r="B39" s="64"/>
      <c r="C39" s="46">
        <f t="shared" ref="C39:C44" si="3">B39*$C$38</f>
        <v>0</v>
      </c>
      <c r="D39" s="37" t="s">
        <v>44</v>
      </c>
      <c r="E39" s="37" t="s">
        <v>44</v>
      </c>
      <c r="F39" s="37" t="s">
        <v>44</v>
      </c>
      <c r="H39" s="94" t="s">
        <v>119</v>
      </c>
      <c r="I39" s="94"/>
      <c r="J39" s="94"/>
      <c r="K39" s="94"/>
      <c r="L39" s="75"/>
    </row>
    <row r="40" spans="1:12" ht="16.8" x14ac:dyDescent="0.4">
      <c r="A40" s="4" t="s">
        <v>9</v>
      </c>
      <c r="B40" s="64"/>
      <c r="C40" s="46">
        <f t="shared" si="3"/>
        <v>0</v>
      </c>
      <c r="F40" s="37" t="s">
        <v>44</v>
      </c>
      <c r="H40" s="94"/>
      <c r="I40" s="94"/>
      <c r="J40" s="94"/>
      <c r="K40" s="94"/>
      <c r="L40" s="72"/>
    </row>
    <row r="41" spans="1:12" ht="16.8" x14ac:dyDescent="0.4">
      <c r="A41" s="4" t="s">
        <v>55</v>
      </c>
      <c r="B41" s="64">
        <f>K37</f>
        <v>0</v>
      </c>
      <c r="C41" s="46">
        <f t="shared" si="3"/>
        <v>0</v>
      </c>
      <c r="F41" s="37" t="s">
        <v>44</v>
      </c>
      <c r="H41" s="94"/>
      <c r="I41" s="94"/>
      <c r="J41" s="94"/>
      <c r="K41" s="94"/>
      <c r="L41" s="72"/>
    </row>
    <row r="42" spans="1:12" ht="16.8" x14ac:dyDescent="0.4">
      <c r="A42" s="4" t="s">
        <v>132</v>
      </c>
      <c r="B42" s="64"/>
      <c r="C42" s="46">
        <f t="shared" si="3"/>
        <v>0</v>
      </c>
      <c r="F42" s="37"/>
      <c r="H42" s="73"/>
      <c r="I42" s="73"/>
      <c r="J42" s="72"/>
      <c r="K42" s="72"/>
      <c r="L42" s="72"/>
    </row>
    <row r="43" spans="1:12" ht="16.8" x14ac:dyDescent="0.4">
      <c r="A43" s="4" t="s">
        <v>143</v>
      </c>
      <c r="B43" s="64"/>
      <c r="C43" s="46">
        <f t="shared" si="3"/>
        <v>0</v>
      </c>
      <c r="F43" s="37"/>
      <c r="H43" s="73"/>
      <c r="I43" s="73"/>
      <c r="J43" s="72"/>
      <c r="K43" s="72"/>
      <c r="L43" s="72"/>
    </row>
    <row r="44" spans="1:12" ht="16.8" x14ac:dyDescent="0.4">
      <c r="A44" s="4" t="s">
        <v>21</v>
      </c>
      <c r="B44" s="64"/>
      <c r="C44" s="46">
        <f t="shared" si="3"/>
        <v>0</v>
      </c>
      <c r="D44" s="37" t="s">
        <v>44</v>
      </c>
      <c r="E44" s="37" t="s">
        <v>44</v>
      </c>
      <c r="F44" s="37" t="s">
        <v>44</v>
      </c>
      <c r="H44" s="87" t="s">
        <v>97</v>
      </c>
      <c r="I44" s="87" t="s">
        <v>98</v>
      </c>
      <c r="J44" s="88" t="s">
        <v>99</v>
      </c>
      <c r="K44" s="88" t="s">
        <v>100</v>
      </c>
      <c r="L44" s="72"/>
    </row>
    <row r="45" spans="1:12" ht="16.8" x14ac:dyDescent="0.4">
      <c r="A45" s="4" t="s">
        <v>25</v>
      </c>
      <c r="B45" s="22"/>
      <c r="C45" s="46">
        <f>B45*$C$38</f>
        <v>0</v>
      </c>
      <c r="D45" s="37" t="s">
        <v>44</v>
      </c>
      <c r="E45" s="37"/>
      <c r="F45" s="37" t="s">
        <v>44</v>
      </c>
      <c r="H45" s="73" t="s">
        <v>120</v>
      </c>
      <c r="I45" s="73" t="s">
        <v>111</v>
      </c>
      <c r="J45" s="72" t="s">
        <v>114</v>
      </c>
      <c r="K45" s="72">
        <v>0</v>
      </c>
      <c r="L45" s="72"/>
    </row>
    <row r="46" spans="1:12" ht="16.8" x14ac:dyDescent="0.4">
      <c r="A46" s="4" t="s">
        <v>133</v>
      </c>
      <c r="B46" s="22"/>
      <c r="C46" s="46">
        <f>B46*$C$38</f>
        <v>0</v>
      </c>
      <c r="D46" s="37" t="s">
        <v>44</v>
      </c>
      <c r="F46" s="37" t="s">
        <v>44</v>
      </c>
      <c r="H46" s="73" t="s">
        <v>121</v>
      </c>
      <c r="I46" s="73" t="s">
        <v>113</v>
      </c>
      <c r="J46" s="72" t="s">
        <v>61</v>
      </c>
      <c r="K46" s="72">
        <v>0</v>
      </c>
      <c r="L46" s="75"/>
    </row>
    <row r="47" spans="1:12" ht="14.4" customHeight="1" x14ac:dyDescent="0.4">
      <c r="A47" s="4" t="s">
        <v>11</v>
      </c>
      <c r="B47" s="64">
        <f>K52</f>
        <v>0</v>
      </c>
      <c r="C47" s="46">
        <f t="shared" ref="C47:C48" si="4">B47*$C$38</f>
        <v>0</v>
      </c>
      <c r="F47" s="37" t="s">
        <v>44</v>
      </c>
      <c r="H47" s="73" t="s">
        <v>122</v>
      </c>
      <c r="I47" s="73" t="s">
        <v>101</v>
      </c>
      <c r="J47" s="72" t="s">
        <v>117</v>
      </c>
      <c r="K47" s="72">
        <v>0</v>
      </c>
      <c r="L47" s="72"/>
    </row>
    <row r="48" spans="1:12" ht="16.8" x14ac:dyDescent="0.4">
      <c r="A48" s="4" t="s">
        <v>10</v>
      </c>
      <c r="B48" s="64">
        <f>K56</f>
        <v>0</v>
      </c>
      <c r="C48" s="46">
        <f t="shared" si="4"/>
        <v>0</v>
      </c>
      <c r="F48" s="37" t="s">
        <v>44</v>
      </c>
      <c r="H48" s="73" t="s">
        <v>123</v>
      </c>
      <c r="I48" s="73" t="s">
        <v>111</v>
      </c>
      <c r="J48" s="72" t="s">
        <v>116</v>
      </c>
      <c r="K48" s="72"/>
      <c r="L48" s="72"/>
    </row>
    <row r="49" spans="1:12" ht="15.6" x14ac:dyDescent="0.3">
      <c r="A49" s="5" t="s">
        <v>31</v>
      </c>
      <c r="B49" s="23">
        <f>SUM(B39:B48)</f>
        <v>0</v>
      </c>
      <c r="C49" s="47">
        <f>SUM(C39:C48)</f>
        <v>0</v>
      </c>
      <c r="H49" s="73" t="s">
        <v>124</v>
      </c>
      <c r="I49" s="73" t="s">
        <v>112</v>
      </c>
      <c r="J49" s="72" t="s">
        <v>115</v>
      </c>
      <c r="K49" s="72"/>
      <c r="L49" s="72"/>
    </row>
    <row r="50" spans="1:12" ht="14.4" customHeight="1" x14ac:dyDescent="0.4">
      <c r="A50" s="6" t="s">
        <v>30</v>
      </c>
      <c r="B50" s="24"/>
      <c r="C50" s="48">
        <v>3.95</v>
      </c>
      <c r="F50" s="37" t="s">
        <v>44</v>
      </c>
      <c r="H50" s="73" t="s">
        <v>102</v>
      </c>
      <c r="I50" s="73" t="s">
        <v>70</v>
      </c>
      <c r="J50" s="72" t="s">
        <v>114</v>
      </c>
      <c r="K50" s="72">
        <v>0</v>
      </c>
      <c r="L50" s="72"/>
    </row>
    <row r="51" spans="1:12" ht="14.4" customHeight="1" x14ac:dyDescent="0.4">
      <c r="A51" s="7" t="s">
        <v>48</v>
      </c>
      <c r="B51" s="25"/>
      <c r="C51" s="49">
        <f>B51*$C$50</f>
        <v>0</v>
      </c>
      <c r="F51" s="37" t="s">
        <v>44</v>
      </c>
      <c r="H51" s="73" t="s">
        <v>103</v>
      </c>
      <c r="I51" s="73" t="s">
        <v>101</v>
      </c>
      <c r="J51" s="89" t="s">
        <v>104</v>
      </c>
      <c r="K51" s="72">
        <v>0</v>
      </c>
      <c r="L51" s="72"/>
    </row>
    <row r="52" spans="1:12" ht="14.4" customHeight="1" x14ac:dyDescent="0.4">
      <c r="A52" s="7" t="s">
        <v>50</v>
      </c>
      <c r="B52" s="25"/>
      <c r="C52" s="49">
        <f t="shared" ref="C52:C57" si="5">B52*$C$50</f>
        <v>0</v>
      </c>
      <c r="F52" s="37" t="s">
        <v>44</v>
      </c>
      <c r="H52" s="73"/>
      <c r="I52" s="73"/>
      <c r="J52" s="89"/>
      <c r="K52" s="72">
        <f>SUM(K45:K51)</f>
        <v>0</v>
      </c>
      <c r="L52" s="72"/>
    </row>
    <row r="53" spans="1:12" ht="16.8" x14ac:dyDescent="0.4">
      <c r="A53" s="7" t="s">
        <v>49</v>
      </c>
      <c r="B53" s="25"/>
      <c r="C53" s="49">
        <f t="shared" si="5"/>
        <v>0</v>
      </c>
      <c r="F53" s="37" t="s">
        <v>44</v>
      </c>
      <c r="H53" s="73"/>
      <c r="I53" s="73"/>
      <c r="J53" s="89"/>
      <c r="K53" s="72"/>
      <c r="L53" s="72"/>
    </row>
    <row r="54" spans="1:12" ht="16.8" x14ac:dyDescent="0.4">
      <c r="A54" s="7" t="s">
        <v>134</v>
      </c>
      <c r="B54" s="25"/>
      <c r="C54" s="49">
        <f t="shared" si="5"/>
        <v>0</v>
      </c>
      <c r="F54" s="37" t="s">
        <v>44</v>
      </c>
      <c r="H54" s="73" t="s">
        <v>105</v>
      </c>
      <c r="I54" s="73" t="s">
        <v>106</v>
      </c>
      <c r="J54" s="89" t="s">
        <v>107</v>
      </c>
      <c r="K54" s="72">
        <v>0</v>
      </c>
      <c r="L54" s="72"/>
    </row>
    <row r="55" spans="1:12" ht="16.8" x14ac:dyDescent="0.4">
      <c r="A55" s="7" t="s">
        <v>46</v>
      </c>
      <c r="B55" s="25"/>
      <c r="C55" s="49">
        <f>B55*$C$50</f>
        <v>0</v>
      </c>
      <c r="F55" s="37" t="s">
        <v>44</v>
      </c>
      <c r="H55" s="73" t="s">
        <v>108</v>
      </c>
      <c r="I55" s="73" t="s">
        <v>109</v>
      </c>
      <c r="J55" s="89" t="s">
        <v>110</v>
      </c>
      <c r="K55" s="72">
        <v>0</v>
      </c>
      <c r="L55" s="76"/>
    </row>
    <row r="56" spans="1:12" ht="14.4" customHeight="1" x14ac:dyDescent="0.4">
      <c r="A56" s="67" t="s">
        <v>51</v>
      </c>
      <c r="B56" s="68"/>
      <c r="C56" s="66">
        <f t="shared" si="5"/>
        <v>0</v>
      </c>
      <c r="F56" s="37" t="s">
        <v>44</v>
      </c>
      <c r="H56" s="73"/>
      <c r="I56" s="73"/>
      <c r="J56" s="72"/>
      <c r="K56" s="72">
        <f>SUM(K54:K55)</f>
        <v>0</v>
      </c>
      <c r="L56" s="72"/>
    </row>
    <row r="57" spans="1:12" ht="16.8" x14ac:dyDescent="0.4">
      <c r="A57" s="9" t="s">
        <v>45</v>
      </c>
      <c r="B57" s="27"/>
      <c r="C57" s="66">
        <f t="shared" si="5"/>
        <v>0</v>
      </c>
      <c r="F57" s="37" t="s">
        <v>44</v>
      </c>
    </row>
    <row r="58" spans="1:12" ht="18" x14ac:dyDescent="0.35">
      <c r="A58" s="8" t="s">
        <v>31</v>
      </c>
      <c r="B58" s="26">
        <f>SUM(B51:B57)</f>
        <v>0</v>
      </c>
      <c r="C58" s="50">
        <f>SUM(C51:C57)</f>
        <v>0</v>
      </c>
      <c r="H58" s="96" t="s">
        <v>125</v>
      </c>
      <c r="I58" s="96"/>
      <c r="J58" s="96"/>
    </row>
    <row r="59" spans="1:12" ht="18" x14ac:dyDescent="0.35">
      <c r="A59" s="10" t="s">
        <v>12</v>
      </c>
      <c r="B59" s="28"/>
      <c r="C59" s="51" t="s">
        <v>53</v>
      </c>
    </row>
    <row r="60" spans="1:12" ht="16.8" x14ac:dyDescent="0.4">
      <c r="A60" s="11" t="s">
        <v>138</v>
      </c>
      <c r="B60" s="29"/>
      <c r="C60" s="52">
        <f>B60*12</f>
        <v>0</v>
      </c>
      <c r="D60" s="37" t="s">
        <v>44</v>
      </c>
      <c r="E60" s="37" t="s">
        <v>44</v>
      </c>
      <c r="F60" s="37" t="s">
        <v>44</v>
      </c>
    </row>
    <row r="61" spans="1:12" ht="14.4" customHeight="1" x14ac:dyDescent="0.4">
      <c r="A61" s="11" t="s">
        <v>139</v>
      </c>
      <c r="B61" s="29"/>
      <c r="C61" s="52">
        <f>B61*15</f>
        <v>0</v>
      </c>
      <c r="D61" s="37" t="s">
        <v>44</v>
      </c>
      <c r="E61" s="37" t="s">
        <v>44</v>
      </c>
      <c r="F61" s="37" t="s">
        <v>44</v>
      </c>
      <c r="H61" s="92" t="s">
        <v>141</v>
      </c>
    </row>
    <row r="62" spans="1:12" ht="14.4" customHeight="1" x14ac:dyDescent="0.4">
      <c r="A62" s="11" t="s">
        <v>137</v>
      </c>
      <c r="B62" s="29"/>
      <c r="C62" s="52">
        <f>B62*25</f>
        <v>0</v>
      </c>
      <c r="D62" s="37"/>
      <c r="E62" s="37"/>
      <c r="F62" s="37" t="s">
        <v>44</v>
      </c>
      <c r="H62" s="93" t="s">
        <v>54</v>
      </c>
      <c r="I62" s="93"/>
      <c r="J62" s="93"/>
    </row>
    <row r="63" spans="1:12" ht="16.8" x14ac:dyDescent="0.4">
      <c r="A63" s="11" t="s">
        <v>140</v>
      </c>
      <c r="B63" s="29"/>
      <c r="C63" s="52">
        <f>B63*15</f>
        <v>0</v>
      </c>
      <c r="D63" s="37"/>
      <c r="E63" s="37"/>
      <c r="F63" s="37" t="s">
        <v>44</v>
      </c>
      <c r="H63" s="93"/>
      <c r="I63" s="93"/>
      <c r="J63" s="93"/>
    </row>
    <row r="64" spans="1:12" ht="16.8" x14ac:dyDescent="0.4">
      <c r="A64" s="11" t="s">
        <v>135</v>
      </c>
      <c r="B64" s="29"/>
      <c r="C64" s="52">
        <f>B64*22</f>
        <v>0</v>
      </c>
      <c r="D64" s="37" t="s">
        <v>44</v>
      </c>
      <c r="E64" s="37" t="s">
        <v>44</v>
      </c>
      <c r="F64" s="37" t="s">
        <v>44</v>
      </c>
      <c r="H64" s="93"/>
      <c r="I64" s="93"/>
      <c r="J64" s="93"/>
    </row>
    <row r="65" spans="1:12" ht="14.4" customHeight="1" x14ac:dyDescent="0.4">
      <c r="A65" s="11" t="s">
        <v>136</v>
      </c>
      <c r="B65" s="65"/>
      <c r="C65" s="52">
        <f>B65*12</f>
        <v>0</v>
      </c>
      <c r="D65" s="37"/>
      <c r="E65" s="37"/>
      <c r="F65" s="37" t="s">
        <v>44</v>
      </c>
      <c r="H65" s="93"/>
      <c r="I65" s="93"/>
      <c r="J65" s="93"/>
    </row>
    <row r="66" spans="1:12" ht="15.6" customHeight="1" x14ac:dyDescent="0.3">
      <c r="A66" s="12" t="s">
        <v>13</v>
      </c>
      <c r="B66" s="30">
        <f>SUM(B60:B65)</f>
        <v>0</v>
      </c>
      <c r="C66" s="53">
        <f>SUM(C60:C65)</f>
        <v>0</v>
      </c>
    </row>
    <row r="67" spans="1:12" ht="18" x14ac:dyDescent="0.35">
      <c r="A67" s="32" t="s">
        <v>47</v>
      </c>
      <c r="B67" s="33">
        <f>B66+B58+B49+B37</f>
        <v>0</v>
      </c>
      <c r="C67" s="54">
        <f>C66+C58+C49+C37</f>
        <v>0</v>
      </c>
    </row>
    <row r="68" spans="1:12" x14ac:dyDescent="0.3">
      <c r="B68" s="31"/>
    </row>
    <row r="69" spans="1:12" x14ac:dyDescent="0.3">
      <c r="A69" s="93"/>
      <c r="B69" s="93"/>
      <c r="C69" s="93"/>
    </row>
    <row r="70" spans="1:12" ht="21" customHeight="1" x14ac:dyDescent="0.3">
      <c r="A70" s="93"/>
      <c r="B70" s="93"/>
      <c r="C70" s="93"/>
    </row>
    <row r="71" spans="1:12" ht="14.4" customHeight="1" x14ac:dyDescent="0.3">
      <c r="A71" s="93"/>
      <c r="B71" s="93"/>
      <c r="C71" s="93"/>
      <c r="D71" s="38"/>
      <c r="E71" s="38"/>
      <c r="F71" s="38"/>
    </row>
    <row r="72" spans="1:12" s="38" customFormat="1" ht="14.4" customHeight="1" x14ac:dyDescent="0.3">
      <c r="A72" s="93"/>
      <c r="B72" s="93"/>
      <c r="C72" s="93"/>
      <c r="D72"/>
      <c r="E72"/>
      <c r="F72"/>
      <c r="G72"/>
      <c r="H72"/>
      <c r="I72"/>
      <c r="J72"/>
      <c r="K72"/>
      <c r="L72"/>
    </row>
    <row r="73" spans="1:12" x14ac:dyDescent="0.3">
      <c r="G73" s="38"/>
    </row>
    <row r="74" spans="1:12" x14ac:dyDescent="0.3">
      <c r="H74" s="38"/>
      <c r="I74" s="38"/>
      <c r="J74" s="38"/>
      <c r="K74" s="38"/>
      <c r="L74" s="38"/>
    </row>
    <row r="1048532" spans="4:4" x14ac:dyDescent="0.3">
      <c r="D1048532" t="e">
        <f>#REF!/3</f>
        <v>#REF!</v>
      </c>
    </row>
  </sheetData>
  <sortState ref="A60:C66">
    <sortCondition ref="A60"/>
  </sortState>
  <mergeCells count="7">
    <mergeCell ref="A69:C72"/>
    <mergeCell ref="H39:K41"/>
    <mergeCell ref="D4:F9"/>
    <mergeCell ref="H58:J58"/>
    <mergeCell ref="H62:J65"/>
    <mergeCell ref="A10:C10"/>
    <mergeCell ref="D10:F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Nixon</dc:creator>
  <cp:lastModifiedBy>Katie Nixon</cp:lastModifiedBy>
  <cp:lastPrinted>2020-03-23T18:08:57Z</cp:lastPrinted>
  <dcterms:created xsi:type="dcterms:W3CDTF">2017-10-17T18:22:19Z</dcterms:created>
  <dcterms:modified xsi:type="dcterms:W3CDTF">2022-03-16T13:54:14Z</dcterms:modified>
</cp:coreProperties>
</file>